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6875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<sst xmlns="http://schemas.openxmlformats.org/spreadsheetml/2006/main" count="45" uniqueCount="37">
  <si>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STOCK</t>
  </si>
  <si>
    <t>Conz/RM</t>
  </si>
  <si>
    <t>µL RM</t>
  </si>
  <si>
    <t>µL/TUBE</t>
  </si>
  <si>
    <t>M-MIX</t>
  </si>
  <si>
    <t>X</t>
  </si>
  <si>
    <t>#Samples</t>
  </si>
  <si>
    <t>step</t>
  </si>
  <si>
    <t>temp</t>
  </si>
  <si>
    <t>μM i PCR</t>
  </si>
  <si>
    <t>FC</t>
  </si>
  <si>
    <t>μM</t>
  </si>
  <si>
    <t>F</t>
  </si>
  <si>
    <t>R</t>
  </si>
  <si>
    <t>μl PCRs:</t>
  </si>
  <si>
    <t>Water</t>
  </si>
  <si>
    <t>Total</t>
  </si>
  <si>
    <t>MP-Kit</t>
  </si>
  <si>
    <t>µL DNA</t>
  </si>
  <si>
    <t>Primer-Mix</t>
  </si>
  <si>
    <t>Total MasterMix</t>
  </si>
  <si>
    <t>total PrimerMix</t>
  </si>
  <si>
    <t>Maschine:</t>
  </si>
  <si>
    <t>Datum PCR:</t>
  </si>
  <si>
    <t xml:space="preserve">PCR Program </t>
  </si>
  <si>
    <t>time (min)</t>
  </si>
  <si>
    <t>Vol for PCRs</t>
  </si>
  <si>
    <t>MasterMix</t>
  </si>
  <si>
    <t>Working Conc.</t>
  </si>
  <si>
    <t>fill in your number of samples (plus aditional 10%) in the red field (F1) and all voluminas will change accordingly</t>
  </si>
  <si>
    <t>Multiplex-Kit*</t>
  </si>
  <si>
    <t>* for microsatellite Multiplex-PCR we use "2x Qiagen Multiplex PCR Master Mix"</t>
  </si>
  <si>
    <r>
      <t xml:space="preserve">Multiplex 2 </t>
    </r>
    <r>
      <rPr>
        <b/>
        <i/>
        <sz val="12"/>
        <rFont val="Arial"/>
        <family val="2"/>
      </rPr>
      <t>A.torrentium.</t>
    </r>
  </si>
  <si>
    <t>µL Q-Sol</t>
  </si>
  <si>
    <t>Q-Solution</t>
  </si>
  <si>
    <t>AT37</t>
  </si>
  <si>
    <t>AT9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</si>
</sst>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sz val="10"/>
      <color rgb="FF33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Border="1" applyAlignment="1">
      <alignment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/>
    </xf>
    <xf numFmtId="186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/>
    </xf>
    <xf numFmtId="0" fontId="3" fillId="12" borderId="0" xfId="0" applyFont="1" applyFill="1" applyBorder="1" applyAlignment="1">
      <alignment/>
    </xf>
    <xf numFmtId="0" fontId="4" fillId="16" borderId="0" xfId="0" applyFont="1" applyFill="1" applyBorder="1" applyAlignment="1" applyProtection="1">
      <alignment horizontal="center" wrapText="1"/>
      <protection/>
    </xf>
    <xf numFmtId="0" fontId="4" fillId="16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19" xfId="0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186" fontId="0" fillId="16" borderId="21" xfId="0" applyNumberFormat="1" applyFill="1" applyBorder="1" applyAlignment="1">
      <alignment horizontal="right"/>
    </xf>
    <xf numFmtId="186" fontId="0" fillId="16" borderId="22" xfId="0" applyNumberFormat="1" applyFill="1" applyBorder="1" applyAlignment="1">
      <alignment horizontal="right"/>
    </xf>
    <xf numFmtId="0" fontId="0" fillId="0" borderId="23" xfId="0" applyBorder="1" applyAlignment="1">
      <alignment horizontal="center"/>
    </xf>
    <xf numFmtId="186" fontId="0" fillId="16" borderId="24" xfId="0" applyNumberForma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10" fillId="0" borderId="25" xfId="0" applyFont="1" applyBorder="1" applyAlignment="1">
      <alignment/>
    </xf>
    <xf numFmtId="0" fontId="3" fillId="0" borderId="25" xfId="0" applyFont="1" applyFill="1" applyBorder="1" applyAlignment="1">
      <alignment/>
    </xf>
    <xf numFmtId="0" fontId="11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left"/>
    </xf>
    <xf numFmtId="186" fontId="0" fillId="16" borderId="28" xfId="0" applyNumberFormat="1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left"/>
    </xf>
    <xf numFmtId="186" fontId="3" fillId="0" borderId="37" xfId="0" applyNumberFormat="1" applyFont="1" applyFill="1" applyBorder="1" applyAlignment="1">
      <alignment horizontal="left"/>
    </xf>
    <xf numFmtId="14" fontId="0" fillId="0" borderId="38" xfId="0" applyNumberForma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86" fontId="3" fillId="0" borderId="39" xfId="0" applyNumberFormat="1" applyFont="1" applyBorder="1" applyAlignment="1">
      <alignment/>
    </xf>
    <xf numFmtId="0" fontId="4" fillId="12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9" borderId="0" xfId="0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86" fontId="2" fillId="0" borderId="0" xfId="0" applyNumberFormat="1" applyFont="1" applyBorder="1" applyAlignment="1" applyProtection="1">
      <alignment horizontal="center"/>
      <protection/>
    </xf>
    <xf numFmtId="0" fontId="1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4" fillId="34" borderId="31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17" xfId="0" applyFont="1" applyBorder="1" applyAlignment="1">
      <alignment/>
    </xf>
    <xf numFmtId="0" fontId="3" fillId="9" borderId="43" xfId="0" applyFont="1" applyFill="1" applyBorder="1" applyAlignment="1">
      <alignment horizontal="center"/>
    </xf>
    <xf numFmtId="0" fontId="4" fillId="19" borderId="0" xfId="0" applyFont="1" applyFill="1" applyBorder="1" applyAlignment="1" applyProtection="1">
      <alignment horizontal="center" wrapText="1"/>
      <protection locked="0"/>
    </xf>
    <xf numFmtId="186" fontId="4" fillId="16" borderId="29" xfId="0" applyNumberFormat="1" applyFont="1" applyFill="1" applyBorder="1" applyAlignment="1" applyProtection="1">
      <alignment horizontal="center"/>
      <protection/>
    </xf>
    <xf numFmtId="186" fontId="4" fillId="34" borderId="32" xfId="0" applyNumberFormat="1" applyFont="1" applyFill="1" applyBorder="1" applyAlignment="1" applyProtection="1">
      <alignment horizontal="center"/>
      <protection/>
    </xf>
    <xf numFmtId="0" fontId="53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16" borderId="0" xfId="0" applyFont="1" applyFill="1" applyBorder="1" applyAlignment="1">
      <alignment horizontal="center"/>
    </xf>
    <xf numFmtId="0" fontId="4" fillId="16" borderId="29" xfId="0" applyFont="1" applyFill="1" applyBorder="1" applyAlignment="1">
      <alignment horizontal="center"/>
    </xf>
    <xf numFmtId="0" fontId="0" fillId="0" borderId="45" xfId="0" applyFill="1" applyBorder="1" applyAlignment="1">
      <alignment horizontal="left"/>
    </xf>
    <xf numFmtId="0" fontId="54" fillId="0" borderId="25" xfId="0" applyFont="1" applyFill="1" applyBorder="1" applyAlignment="1">
      <alignment/>
    </xf>
    <xf numFmtId="0" fontId="15" fillId="0" borderId="29" xfId="0" applyFont="1" applyBorder="1" applyAlignment="1">
      <alignment textRotation="90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44" xfId="0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14" xfId="0" applyFill="1" applyBorder="1" applyAlignment="1">
      <alignment/>
    </xf>
    <xf numFmtId="0" fontId="3" fillId="0" borderId="15" xfId="0" applyFont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10.140625" style="0" customWidth="1"/>
    <col min="2" max="2" width="5.00390625" style="0" customWidth="1"/>
    <col min="3" max="3" width="9.28125" style="0" bestFit="1" customWidth="1"/>
    <col min="4" max="4" width="4.00390625" style="0" customWidth="1"/>
    <col min="5" max="5" width="11.00390625" style="0" customWidth="1"/>
    <col min="6" max="6" width="14.28125" style="0" customWidth="1"/>
    <col min="7" max="7" width="3.421875" style="0" customWidth="1"/>
    <col min="8" max="8" width="7.00390625" style="0" bestFit="1" customWidth="1"/>
    <col min="9" max="9" width="9.140625" style="0" customWidth="1"/>
    <col min="10" max="10" width="9.28125" style="0" bestFit="1" customWidth="1"/>
    <col min="11" max="11" width="7.57421875" style="0" customWidth="1"/>
    <col min="12" max="12" width="7.7109375" style="0" customWidth="1"/>
    <col min="13" max="13" width="8.28125" style="0" bestFit="1" customWidth="1"/>
    <col min="14" max="14" width="13.8515625" style="0" bestFit="1" customWidth="1"/>
    <col min="15" max="15" width="6.8515625" style="0" customWidth="1"/>
    <col min="16" max="16" width="8.421875" style="0" customWidth="1"/>
    <col min="17" max="18" width="9.140625" style="0" customWidth="1"/>
    <col min="19" max="19" width="2.140625" style="0" customWidth="1"/>
  </cols>
  <sheetData>
    <row r="1" spans="1:11" ht="23.25" customHeight="1" thickBot="1">
      <c r="A1" s="77" t="s">
        <v>32</v>
      </c>
      <c r="E1" s="128"/>
      <c r="F1" s="104">
        <v>10</v>
      </c>
      <c r="G1" s="15"/>
      <c r="H1" s="120"/>
      <c r="I1" s="120"/>
      <c r="J1" s="120"/>
      <c r="K1" s="5"/>
    </row>
    <row r="2" spans="1:7" ht="15" customHeight="1" thickBot="1">
      <c r="A2" s="79"/>
      <c r="B2" s="126"/>
      <c r="C2" s="99" t="s">
        <v>9</v>
      </c>
      <c r="D2" s="98" t="s">
        <v>28</v>
      </c>
      <c r="E2" s="78"/>
      <c r="F2" s="103" t="s">
        <v>26</v>
      </c>
      <c r="G2" s="22"/>
    </row>
    <row r="3" spans="1:16" ht="15" customHeight="1" thickBot="1">
      <c r="A3" s="127" t="s">
        <v>36</v>
      </c>
      <c r="B3" s="125" t="s">
        <v>10</v>
      </c>
      <c r="C3" s="47">
        <v>0.1</v>
      </c>
      <c r="D3" s="48">
        <v>50</v>
      </c>
      <c r="E3" s="49" t="s">
        <v>11</v>
      </c>
      <c r="F3" s="50">
        <f aca="true" t="shared" si="0" ref="F3:F8">C3*$B$27*$F$1/D3</f>
        <v>0.22</v>
      </c>
      <c r="G3" s="24"/>
      <c r="H3" s="121"/>
      <c r="I3" s="121"/>
      <c r="J3" s="46"/>
      <c r="K3" s="6"/>
      <c r="L3" s="6"/>
      <c r="M3" s="6"/>
      <c r="N3" s="6"/>
      <c r="O3" s="7"/>
      <c r="P3" s="7"/>
    </row>
    <row r="4" spans="1:16" ht="15" customHeight="1" thickBot="1">
      <c r="A4" s="57"/>
      <c r="B4" s="28" t="s">
        <v>12</v>
      </c>
      <c r="C4" s="124">
        <v>0</v>
      </c>
      <c r="D4" s="48">
        <v>10</v>
      </c>
      <c r="E4" s="21" t="s">
        <v>11</v>
      </c>
      <c r="F4" s="51">
        <f t="shared" si="0"/>
        <v>0</v>
      </c>
      <c r="G4" s="24"/>
      <c r="H4" s="122" t="s">
        <v>27</v>
      </c>
      <c r="I4" s="122"/>
      <c r="J4" s="82"/>
      <c r="K4" s="6"/>
      <c r="L4" s="6"/>
      <c r="M4" s="6"/>
      <c r="N4" s="6"/>
      <c r="O4" s="83"/>
      <c r="P4" s="83"/>
    </row>
    <row r="5" spans="1:16" ht="15" customHeight="1" thickBot="1">
      <c r="A5" s="52"/>
      <c r="B5" s="123" t="s">
        <v>13</v>
      </c>
      <c r="C5" s="114">
        <v>0.1</v>
      </c>
      <c r="D5" s="48">
        <v>50</v>
      </c>
      <c r="E5" s="17" t="s">
        <v>11</v>
      </c>
      <c r="F5" s="53">
        <f t="shared" si="0"/>
        <v>0.22</v>
      </c>
      <c r="G5" s="24"/>
      <c r="H5" s="8"/>
      <c r="I5" s="1" t="s">
        <v>0</v>
      </c>
      <c r="J5" s="1"/>
      <c r="K5" s="1" t="s">
        <v>1</v>
      </c>
      <c r="L5" s="1"/>
      <c r="M5" s="9"/>
      <c r="N5" s="9"/>
      <c r="O5" s="4" t="s">
        <v>2</v>
      </c>
      <c r="P5" s="2"/>
    </row>
    <row r="6" spans="1:16" ht="15" customHeight="1" thickBot="1">
      <c r="A6" s="54" t="s">
        <v>35</v>
      </c>
      <c r="B6" s="110" t="s">
        <v>10</v>
      </c>
      <c r="C6" s="114">
        <v>0.5</v>
      </c>
      <c r="D6" s="48">
        <v>50</v>
      </c>
      <c r="E6" s="21" t="s">
        <v>11</v>
      </c>
      <c r="F6" s="51">
        <f t="shared" si="0"/>
        <v>1.1</v>
      </c>
      <c r="G6" s="24"/>
      <c r="H6" s="10"/>
      <c r="I6" s="2"/>
      <c r="J6" s="2"/>
      <c r="K6" s="2"/>
      <c r="L6" s="2" t="s">
        <v>3</v>
      </c>
      <c r="M6" s="81">
        <f>$B$27</f>
        <v>11</v>
      </c>
      <c r="N6" s="26"/>
      <c r="O6" s="90"/>
      <c r="P6" s="84"/>
    </row>
    <row r="7" spans="1:16" ht="15" customHeight="1" thickBot="1">
      <c r="A7" s="109"/>
      <c r="B7" s="28" t="s">
        <v>12</v>
      </c>
      <c r="C7" s="16">
        <v>0</v>
      </c>
      <c r="D7" s="48">
        <v>10</v>
      </c>
      <c r="E7" s="21" t="s">
        <v>11</v>
      </c>
      <c r="F7" s="51">
        <f t="shared" si="0"/>
        <v>0</v>
      </c>
      <c r="G7" s="24"/>
      <c r="H7" s="11"/>
      <c r="I7" s="2"/>
      <c r="J7" s="2"/>
      <c r="K7" s="2"/>
      <c r="L7" s="2" t="s">
        <v>4</v>
      </c>
      <c r="M7" s="12">
        <f>M6-M8</f>
        <v>10</v>
      </c>
      <c r="N7" s="21"/>
      <c r="O7" s="61"/>
      <c r="P7" s="21"/>
    </row>
    <row r="8" spans="1:16" ht="15" customHeight="1" thickBot="1">
      <c r="A8" s="52"/>
      <c r="B8" s="123" t="s">
        <v>13</v>
      </c>
      <c r="C8" s="47">
        <v>0.5</v>
      </c>
      <c r="D8" s="48">
        <v>50</v>
      </c>
      <c r="E8" s="17" t="s">
        <v>11</v>
      </c>
      <c r="F8" s="53">
        <f t="shared" si="0"/>
        <v>1.1</v>
      </c>
      <c r="G8" s="24"/>
      <c r="H8" s="11"/>
      <c r="I8" s="13"/>
      <c r="J8" s="2"/>
      <c r="K8" s="3"/>
      <c r="L8" s="2" t="s">
        <v>18</v>
      </c>
      <c r="M8" s="105">
        <v>1</v>
      </c>
      <c r="N8" s="112" t="s">
        <v>34</v>
      </c>
      <c r="O8" s="113">
        <v>0</v>
      </c>
      <c r="P8" s="21"/>
    </row>
    <row r="9" spans="1:16" ht="15" customHeight="1" thickBot="1">
      <c r="A9" s="56"/>
      <c r="B9" s="28"/>
      <c r="C9" s="47"/>
      <c r="D9" s="48"/>
      <c r="E9" s="21"/>
      <c r="F9" s="51"/>
      <c r="G9" s="24"/>
      <c r="H9" s="11"/>
      <c r="I9" s="13"/>
      <c r="J9" s="2"/>
      <c r="K9" s="3"/>
      <c r="L9" s="2" t="s">
        <v>33</v>
      </c>
      <c r="M9" s="14"/>
      <c r="N9" s="44" t="s">
        <v>15</v>
      </c>
      <c r="O9" s="106">
        <f>M6*M10-O10-O11-O8-M10*M8</f>
        <v>42.36</v>
      </c>
      <c r="P9" s="21"/>
    </row>
    <row r="10" spans="1:16" ht="15" customHeight="1" thickBot="1">
      <c r="A10" s="108"/>
      <c r="B10" s="28"/>
      <c r="C10" s="16"/>
      <c r="D10" s="48"/>
      <c r="E10" s="21"/>
      <c r="F10" s="51"/>
      <c r="G10" s="24"/>
      <c r="H10" s="42" t="s">
        <v>17</v>
      </c>
      <c r="I10" s="13">
        <v>2</v>
      </c>
      <c r="J10" s="35" t="s">
        <v>5</v>
      </c>
      <c r="K10" s="41">
        <v>1</v>
      </c>
      <c r="L10" s="2" t="s">
        <v>6</v>
      </c>
      <c r="M10" s="85">
        <f>$F$1</f>
        <v>10</v>
      </c>
      <c r="N10" s="45" t="s">
        <v>30</v>
      </c>
      <c r="O10" s="106">
        <f>K10/I10*M6*M10</f>
        <v>55</v>
      </c>
      <c r="P10" s="21"/>
    </row>
    <row r="11" spans="1:16" ht="15" customHeight="1" thickBot="1">
      <c r="A11" s="52"/>
      <c r="B11" s="123"/>
      <c r="C11" s="47"/>
      <c r="D11" s="48"/>
      <c r="E11" s="17"/>
      <c r="F11" s="53"/>
      <c r="G11" s="24"/>
      <c r="H11" s="36"/>
      <c r="I11" s="37"/>
      <c r="J11" s="38"/>
      <c r="K11" s="39"/>
      <c r="L11" s="2" t="s">
        <v>16</v>
      </c>
      <c r="M11" s="14">
        <f>M10*M6</f>
        <v>110</v>
      </c>
      <c r="N11" s="45" t="s">
        <v>19</v>
      </c>
      <c r="O11" s="106">
        <f>F27</f>
        <v>2.64</v>
      </c>
      <c r="P11" s="86"/>
    </row>
    <row r="12" spans="1:16" ht="15" customHeight="1" thickBot="1">
      <c r="A12" s="56"/>
      <c r="B12" s="28"/>
      <c r="C12" s="47"/>
      <c r="D12" s="48"/>
      <c r="E12" s="21"/>
      <c r="F12" s="51"/>
      <c r="G12" s="24"/>
      <c r="H12" s="91"/>
      <c r="I12" s="92"/>
      <c r="J12" s="93"/>
      <c r="K12" s="94"/>
      <c r="L12" s="95"/>
      <c r="M12" s="96"/>
      <c r="N12" s="97" t="s">
        <v>20</v>
      </c>
      <c r="O12" s="107">
        <f>SUM(O8:O11)</f>
        <v>100</v>
      </c>
      <c r="P12" s="21"/>
    </row>
    <row r="13" spans="1:16" ht="15" customHeight="1" thickBot="1">
      <c r="A13" s="57"/>
      <c r="B13" s="28"/>
      <c r="C13" s="16"/>
      <c r="D13" s="48"/>
      <c r="E13" s="21"/>
      <c r="F13" s="51"/>
      <c r="G13" s="24"/>
      <c r="H13" s="84"/>
      <c r="I13" s="87"/>
      <c r="J13" s="87"/>
      <c r="K13" s="87"/>
      <c r="L13" s="87"/>
      <c r="M13" s="88"/>
      <c r="N13" s="88"/>
      <c r="O13" s="89"/>
      <c r="P13" s="21"/>
    </row>
    <row r="14" spans="1:8" ht="15" customHeight="1" thickBot="1">
      <c r="A14" s="52"/>
      <c r="B14" s="123"/>
      <c r="C14" s="47"/>
      <c r="D14" s="48"/>
      <c r="E14" s="17"/>
      <c r="F14" s="53"/>
      <c r="G14" s="24"/>
      <c r="H14" t="s">
        <v>31</v>
      </c>
    </row>
    <row r="15" spans="1:7" ht="15" customHeight="1" thickBot="1">
      <c r="A15" s="56"/>
      <c r="B15" s="110"/>
      <c r="C15" s="47"/>
      <c r="D15" s="48"/>
      <c r="E15" s="27"/>
      <c r="F15" s="51"/>
      <c r="G15" s="24"/>
    </row>
    <row r="16" spans="1:7" ht="15" customHeight="1" thickBot="1">
      <c r="A16" s="115"/>
      <c r="B16" s="28"/>
      <c r="C16" s="29"/>
      <c r="D16" s="48"/>
      <c r="E16" s="27"/>
      <c r="F16" s="51"/>
      <c r="G16" s="24"/>
    </row>
    <row r="17" spans="1:7" ht="15" customHeight="1" thickBot="1">
      <c r="A17" s="52"/>
      <c r="B17" s="123"/>
      <c r="C17" s="47"/>
      <c r="D17" s="48"/>
      <c r="E17" s="17"/>
      <c r="F17" s="53"/>
      <c r="G17" s="24"/>
    </row>
    <row r="18" spans="1:10" ht="15" customHeight="1" thickBot="1">
      <c r="A18" s="56"/>
      <c r="B18" s="110"/>
      <c r="C18" s="47"/>
      <c r="D18" s="48"/>
      <c r="E18" s="21"/>
      <c r="F18" s="51"/>
      <c r="G18" s="24"/>
      <c r="H18" s="119" t="s">
        <v>24</v>
      </c>
      <c r="I18" s="119"/>
      <c r="J18" s="119"/>
    </row>
    <row r="19" spans="1:11" ht="15" customHeight="1" thickBot="1">
      <c r="A19" s="109"/>
      <c r="B19" s="110"/>
      <c r="C19" s="16"/>
      <c r="D19" s="48"/>
      <c r="E19" s="21"/>
      <c r="F19" s="51"/>
      <c r="G19" s="24"/>
      <c r="H19" s="68" t="s">
        <v>7</v>
      </c>
      <c r="I19" s="69" t="s">
        <v>8</v>
      </c>
      <c r="J19" s="70" t="s">
        <v>25</v>
      </c>
      <c r="K19" s="71"/>
    </row>
    <row r="20" spans="1:11" ht="15" customHeight="1" thickBot="1">
      <c r="A20" s="52"/>
      <c r="B20" s="111"/>
      <c r="C20" s="47"/>
      <c r="D20" s="48"/>
      <c r="E20" s="17"/>
      <c r="F20" s="53"/>
      <c r="G20" s="24"/>
      <c r="H20" s="10"/>
      <c r="I20" s="21"/>
      <c r="J20" s="21"/>
      <c r="K20" s="61"/>
    </row>
    <row r="21" spans="1:12" ht="15" customHeight="1" thickBot="1">
      <c r="A21" s="56"/>
      <c r="B21" s="110"/>
      <c r="C21" s="47"/>
      <c r="D21" s="48"/>
      <c r="E21" s="21"/>
      <c r="F21" s="51"/>
      <c r="G21" s="24"/>
      <c r="H21" s="66"/>
      <c r="I21" s="67"/>
      <c r="J21" s="67"/>
      <c r="K21" s="116"/>
      <c r="L21" s="5"/>
    </row>
    <row r="22" spans="1:11" ht="15" customHeight="1" thickBot="1">
      <c r="A22" s="109"/>
      <c r="B22" s="110"/>
      <c r="C22" s="16"/>
      <c r="D22" s="48"/>
      <c r="E22" s="21"/>
      <c r="F22" s="51"/>
      <c r="G22" s="24"/>
      <c r="H22" s="66"/>
      <c r="I22" s="67"/>
      <c r="J22" s="67"/>
      <c r="K22" s="116"/>
    </row>
    <row r="23" spans="1:11" ht="15" customHeight="1" thickBot="1">
      <c r="A23" s="52"/>
      <c r="B23" s="111"/>
      <c r="C23" s="114"/>
      <c r="D23" s="48"/>
      <c r="E23" s="17"/>
      <c r="F23" s="53"/>
      <c r="G23" s="24"/>
      <c r="H23" s="66"/>
      <c r="I23" s="67"/>
      <c r="J23" s="67"/>
      <c r="K23" s="116"/>
    </row>
    <row r="24" spans="1:11" ht="15" customHeight="1" thickBot="1">
      <c r="A24" s="56"/>
      <c r="B24" s="28"/>
      <c r="C24" s="29"/>
      <c r="D24" s="48"/>
      <c r="E24" s="27"/>
      <c r="F24" s="51"/>
      <c r="G24" s="24"/>
      <c r="H24" s="62"/>
      <c r="I24" s="63"/>
      <c r="J24" s="64"/>
      <c r="K24" s="65"/>
    </row>
    <row r="25" spans="1:10" ht="15" customHeight="1" thickBot="1">
      <c r="A25" s="55"/>
      <c r="B25" s="28"/>
      <c r="C25" s="29"/>
      <c r="D25" s="48"/>
      <c r="E25" s="27"/>
      <c r="F25" s="51"/>
      <c r="G25" s="24"/>
      <c r="H25" s="118"/>
      <c r="I25" s="118"/>
      <c r="J25" s="118"/>
    </row>
    <row r="26" spans="1:7" ht="15" customHeight="1" thickBot="1">
      <c r="A26" s="58"/>
      <c r="B26" s="19"/>
      <c r="C26" s="59"/>
      <c r="D26" s="48"/>
      <c r="E26" s="18"/>
      <c r="F26" s="60"/>
      <c r="G26" s="24"/>
    </row>
    <row r="27" spans="1:7" ht="15" customHeight="1" thickBot="1">
      <c r="A27" s="20" t="s">
        <v>14</v>
      </c>
      <c r="B27" s="43">
        <v>11</v>
      </c>
      <c r="C27" s="117" t="s">
        <v>21</v>
      </c>
      <c r="D27" s="117"/>
      <c r="E27" s="117"/>
      <c r="F27" s="80">
        <f>SUM(F3:F26)</f>
        <v>2.64</v>
      </c>
      <c r="G27" s="25"/>
    </row>
    <row r="28" spans="1:7" ht="15" customHeight="1" thickTop="1">
      <c r="A28" s="40"/>
      <c r="B28" s="21"/>
      <c r="C28" s="22"/>
      <c r="E28" s="21"/>
      <c r="F28" s="23"/>
      <c r="G28" s="23"/>
    </row>
    <row r="29" spans="1:6" ht="15" customHeight="1">
      <c r="A29" s="30"/>
      <c r="B29" s="27"/>
      <c r="C29" s="31"/>
      <c r="D29" s="32"/>
      <c r="E29" s="27"/>
      <c r="F29" s="33"/>
    </row>
    <row r="30" spans="1:6" ht="15" customHeight="1" thickBot="1">
      <c r="A30" s="34"/>
      <c r="B30" s="27"/>
      <c r="C30" s="31"/>
      <c r="D30" s="32"/>
      <c r="E30" s="27"/>
      <c r="F30" s="33"/>
    </row>
    <row r="31" spans="1:19" ht="15" customHeight="1" thickBot="1">
      <c r="A31" s="72" t="s">
        <v>22</v>
      </c>
      <c r="B31" s="73"/>
      <c r="C31" s="74"/>
      <c r="D31" s="75" t="s">
        <v>23</v>
      </c>
      <c r="E31" s="73"/>
      <c r="F31" s="76"/>
      <c r="H31" s="100" t="s">
        <v>29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2"/>
    </row>
    <row r="32" spans="1:6" ht="15" customHeight="1">
      <c r="A32" s="30"/>
      <c r="B32" s="27"/>
      <c r="C32" s="31"/>
      <c r="D32" s="32"/>
      <c r="E32" s="27"/>
      <c r="F32" s="3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7">
    <mergeCell ref="K21:K23"/>
    <mergeCell ref="C27:E27"/>
    <mergeCell ref="H25:J25"/>
    <mergeCell ref="H18:J18"/>
    <mergeCell ref="H1:J1"/>
    <mergeCell ref="H3:I3"/>
    <mergeCell ref="H4:I4"/>
  </mergeCells>
  <printOptions/>
  <pageMargins left="0.7874015748031497" right="0.1968503937007874" top="0.5905511811023623" bottom="0.5905511811023623" header="0" footer="0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Ökologie u. Evolution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BIOMAN1</dc:creator>
  <cp:keywords/>
  <dc:description/>
  <cp:lastModifiedBy>Rhyner, Nicola</cp:lastModifiedBy>
  <cp:lastPrinted>2011-12-06T10:00:08Z</cp:lastPrinted>
  <dcterms:created xsi:type="dcterms:W3CDTF">2000-08-27T15:42:27Z</dcterms:created>
  <dcterms:modified xsi:type="dcterms:W3CDTF">2012-05-21T12:58:12Z</dcterms:modified>
  <cp:category/>
  <cp:version/>
  <cp:contentType/>
  <cp:contentStatus/>
</cp:coreProperties>
</file>